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X:\00 SGC Quality Service\01 Procedimientos y Formatos\07 Contabilidad y Administración\07 Cobranza\Formatos\"/>
    </mc:Choice>
  </mc:AlternateContent>
  <xr:revisionPtr revIDLastSave="0" documentId="13_ncr:1_{0EDA1B41-FEE2-49FE-9319-8404F489FA47}" xr6:coauthVersionLast="47" xr6:coauthVersionMax="47" xr10:uidLastSave="{00000000-0000-0000-0000-000000000000}"/>
  <bookViews>
    <workbookView xWindow="-110" yWindow="-110" windowWidth="19420" windowHeight="10420" xr2:uid="{9AB434BA-9E02-468F-9430-E451E024382A}"/>
  </bookViews>
  <sheets>
    <sheet name="F2PNO-CYA-07.01" sheetId="1" r:id="rId1"/>
  </sheets>
  <externalReferences>
    <externalReference r:id="rId2"/>
  </externalReferences>
  <definedNames>
    <definedName name="_xlnm._FilterDatabase" localSheetId="0" hidden="1">'F2PNO-CYA-07.01'!#REF!</definedName>
    <definedName name="_xlnm.Print_Area" localSheetId="0">'F2PNO-CYA-07.01'!$A$1:$R$44</definedName>
    <definedName name="OLE_LINK1" localSheetId="0">'F2PNO-CYA-07.01'!#REF!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3" i="1" l="1"/>
  <c r="N42" i="1"/>
  <c r="M42" i="1"/>
  <c r="C31" i="1" s="1"/>
  <c r="N37" i="1"/>
  <c r="M37" i="1"/>
  <c r="C30" i="1" s="1"/>
  <c r="Q33" i="1"/>
  <c r="N33" i="1"/>
  <c r="M33" i="1"/>
  <c r="D29" i="1"/>
  <c r="D27" i="1"/>
  <c r="D8" i="1" s="1"/>
  <c r="D6" i="1" s="1"/>
  <c r="N26" i="1"/>
  <c r="M26" i="1"/>
  <c r="C28" i="1" s="1"/>
  <c r="Q15" i="1"/>
  <c r="Q8" i="1" s="1"/>
  <c r="Q6" i="1" s="1"/>
  <c r="C13" i="1"/>
  <c r="C12" i="1"/>
  <c r="Z11" i="1"/>
  <c r="Z12" i="1" s="1"/>
  <c r="AA10" i="1"/>
  <c r="N10" i="1"/>
  <c r="M10" i="1"/>
  <c r="C10" i="1"/>
  <c r="AD8" i="1"/>
  <c r="AC8" i="1"/>
  <c r="AC6" i="1" s="1"/>
  <c r="AB8" i="1"/>
  <c r="AB6" i="1" s="1"/>
  <c r="Y8" i="1"/>
  <c r="Y6" i="1" s="1"/>
  <c r="X8" i="1"/>
  <c r="X6" i="1" s="1"/>
  <c r="W8" i="1"/>
  <c r="W6" i="1" s="1"/>
  <c r="V8" i="1"/>
  <c r="V6" i="1" s="1"/>
  <c r="R8" i="1"/>
  <c r="R6" i="1" s="1"/>
  <c r="P8" i="1"/>
  <c r="P6" i="1" s="1"/>
  <c r="O8" i="1"/>
  <c r="O6" i="1" s="1"/>
  <c r="L8" i="1"/>
  <c r="K8" i="1"/>
  <c r="J8" i="1"/>
  <c r="I8" i="1"/>
  <c r="H8" i="1"/>
  <c r="G8" i="1"/>
  <c r="B8" i="1"/>
  <c r="B6" i="1" s="1"/>
  <c r="A8" i="1"/>
  <c r="A6" i="1" s="1"/>
  <c r="AD6" i="1"/>
  <c r="C6" i="1"/>
  <c r="C29" i="1" l="1"/>
  <c r="C27" i="1"/>
  <c r="C32" i="1" s="1"/>
  <c r="N8" i="1"/>
  <c r="N6" i="1" s="1"/>
  <c r="AA12" i="1"/>
  <c r="AA8" i="1" s="1"/>
  <c r="AA6" i="1" s="1"/>
  <c r="Z8" i="1"/>
  <c r="Z6" i="1" s="1"/>
  <c r="M8" i="1"/>
  <c r="M6" i="1" l="1"/>
  <c r="C11" i="1"/>
  <c r="C14" i="1" s="1"/>
  <c r="C2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fact01</author>
    <author>Kathia Kantun</author>
  </authors>
  <commentList>
    <comment ref="G9" authorId="0" shapeId="0" xr:uid="{532D5496-446B-4C9F-82E1-81215B305DE2}">
      <text>
        <r>
          <rPr>
            <sz val="12"/>
            <color indexed="81"/>
            <rFont val="Tahoma"/>
            <family val="2"/>
          </rPr>
          <t xml:space="preserve">SALDOS KEPLER A LA FECHA ANTERIOR DEL </t>
        </r>
        <r>
          <rPr>
            <sz val="18"/>
            <color indexed="81"/>
            <rFont val="Tahoma"/>
            <family val="2"/>
          </rPr>
          <t xml:space="preserve">REPORTE 
</t>
        </r>
      </text>
    </comment>
    <comment ref="J10" authorId="1" shapeId="0" xr:uid="{E5C7FAE4-E33A-4B42-AD02-2C860FC6F350}">
      <text>
        <r>
          <rPr>
            <b/>
            <sz val="12"/>
            <color indexed="81"/>
            <rFont val="Tahoma"/>
            <family val="2"/>
          </rPr>
          <t xml:space="preserve">TSYS 
HAAS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7" authorId="1" shapeId="0" xr:uid="{7C24D669-0870-4A04-BA9F-E9EF4991D866}">
      <text>
        <r>
          <rPr>
            <b/>
            <sz val="11"/>
            <color indexed="81"/>
            <rFont val="Tahoma"/>
            <family val="2"/>
          </rPr>
          <t>Saldo factura Ingeniero auto</t>
        </r>
        <r>
          <rPr>
            <sz val="14"/>
            <color indexed="81"/>
            <rFont val="Tahoma"/>
            <family val="2"/>
          </rPr>
          <t xml:space="preserve"> 
</t>
        </r>
      </text>
    </comment>
    <comment ref="J32" authorId="1" shapeId="0" xr:uid="{1BA862D1-C21D-488A-B35F-E64215D6FA67}">
      <text>
        <r>
          <rPr>
            <b/>
            <sz val="11"/>
            <color indexed="81"/>
            <rFont val="Tahoma"/>
            <family val="2"/>
          </rPr>
          <t xml:space="preserve">DANONE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<sst xmlns="http://schemas.openxmlformats.org/spreadsheetml/2006/main" count="35" uniqueCount="26">
  <si>
    <t>CXC REPORTE</t>
  </si>
  <si>
    <t>cobranza sin registrar</t>
  </si>
  <si>
    <t>INTERCIA</t>
  </si>
  <si>
    <t>CXC INCOBR.</t>
  </si>
  <si>
    <t xml:space="preserve">ANTIGÜEDAD DE SALDOS </t>
  </si>
  <si>
    <t xml:space="preserve">FAC CANCELADAS EN PROCESO </t>
  </si>
  <si>
    <t>LOS IMPORTES SE COLOCAN CON IVA</t>
  </si>
  <si>
    <t>SOLEM</t>
  </si>
  <si>
    <t xml:space="preserve">IMPORTES EN NEGATIVO </t>
  </si>
  <si>
    <t>C</t>
  </si>
  <si>
    <t>Importe Cartera</t>
  </si>
  <si>
    <t xml:space="preserve">(-) Cobranza pendientes de aplicar </t>
  </si>
  <si>
    <t>Saldo</t>
  </si>
  <si>
    <t>QUALITY</t>
  </si>
  <si>
    <t xml:space="preserve">FACTORAJE </t>
  </si>
  <si>
    <t>CALIDAD</t>
  </si>
  <si>
    <t>MEXBANKING</t>
  </si>
  <si>
    <t>GPO. EMPRESARIAL RH</t>
  </si>
  <si>
    <t>INTERCOPAÑIA</t>
  </si>
  <si>
    <t>Total</t>
  </si>
  <si>
    <t>BBM</t>
  </si>
  <si>
    <t>GPO. EMPRESARIAL R.H</t>
  </si>
  <si>
    <t>AGN</t>
  </si>
  <si>
    <t>FORMATO REPORTE DIARIO DE COBRANZA</t>
  </si>
  <si>
    <t>Código: F2PNO-CYA-07.01</t>
  </si>
  <si>
    <t>Área: Cobranza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</si>
</sst>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3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 tint="-0.249977111117893"/>
      <name val="Aptos Narrow"/>
      <family val="2"/>
      <scheme val="minor"/>
    </font>
    <font>
      <b/>
      <sz val="10"/>
      <color theme="0" tint="-0.249977111117893"/>
      <name val="Aptos Narrow"/>
      <family val="2"/>
      <scheme val="minor"/>
    </font>
    <font>
      <sz val="11"/>
      <color theme="0" tint="-0.249977111117893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4"/>
      <color rgb="FF0070C0"/>
      <name val="Aptos Narrow"/>
      <family val="2"/>
      <scheme val="minor"/>
    </font>
    <font>
      <b/>
      <sz val="10"/>
      <color rgb="FF0070C0"/>
      <name val="Aptos Narrow"/>
      <family val="2"/>
      <scheme val="minor"/>
    </font>
    <font>
      <sz val="14"/>
      <color rgb="FF0070C0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2"/>
      <color theme="0" tint="-0.249977111117893"/>
      <name val="Aptos Narrow"/>
      <family val="2"/>
      <scheme val="minor"/>
    </font>
    <font>
      <sz val="12"/>
      <color theme="0" tint="-0.249977111117893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b/>
      <u val="double"/>
      <sz val="11"/>
      <color rgb="FF0070C0"/>
      <name val="Aptos Narrow"/>
      <family val="2"/>
      <scheme val="minor"/>
    </font>
    <font>
      <b/>
      <u val="double"/>
      <sz val="11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6"/>
      <color rgb="FF0070C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u val="singleAccounting"/>
      <sz val="11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b/>
      <sz val="11"/>
      <color theme="1"/>
      <name val="Abadi"/>
      <family val="2"/>
    </font>
    <font>
      <sz val="10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color indexed="81"/>
      <name val="Tahoma"/>
      <family val="2"/>
    </font>
    <font>
      <sz val="18"/>
      <color indexed="81"/>
      <name val="Tahoma"/>
      <family val="2"/>
    </font>
    <font>
      <b/>
      <sz val="12"/>
      <color indexed="81"/>
      <name val="Tahoma"/>
      <family val="2"/>
    </font>
    <font>
      <sz val="9"/>
      <color indexed="81"/>
      <name val="Tahoma"/>
      <family val="2"/>
    </font>
    <font>
      <b/>
      <sz val="11"/>
      <color indexed="81"/>
      <name val="Tahoma"/>
      <family val="2"/>
    </font>
    <font>
      <sz val="14"/>
      <color indexed="81"/>
      <name val="Tahoma"/>
      <family val="2"/>
    </font>
    <font>
      <sz val="16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5920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61CB96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C99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4">
    <xf numFmtId="0" fontId="0" fillId="0" borderId="0" xfId="0"/>
    <xf numFmtId="43" fontId="5" fillId="2" borderId="0" xfId="0" applyNumberFormat="1" applyFont="1" applyFill="1"/>
    <xf numFmtId="43" fontId="6" fillId="2" borderId="0" xfId="0" applyNumberFormat="1" applyFont="1" applyFill="1"/>
    <xf numFmtId="43" fontId="7" fillId="2" borderId="0" xfId="0" applyNumberFormat="1" applyFont="1" applyFill="1" applyAlignment="1">
      <alignment horizontal="left"/>
    </xf>
    <xf numFmtId="43" fontId="5" fillId="2" borderId="0" xfId="0" applyNumberFormat="1" applyFont="1" applyFill="1" applyAlignment="1">
      <alignment wrapText="1"/>
    </xf>
    <xf numFmtId="43" fontId="8" fillId="2" borderId="0" xfId="0" applyNumberFormat="1" applyFont="1" applyFill="1"/>
    <xf numFmtId="43" fontId="5" fillId="2" borderId="0" xfId="1" applyFont="1" applyFill="1"/>
    <xf numFmtId="44" fontId="5" fillId="2" borderId="0" xfId="0" applyNumberFormat="1" applyFont="1" applyFill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0" fontId="9" fillId="0" borderId="0" xfId="0" applyFont="1" applyAlignment="1">
      <alignment wrapText="1"/>
    </xf>
    <xf numFmtId="0" fontId="12" fillId="0" borderId="0" xfId="0" applyFont="1"/>
    <xf numFmtId="43" fontId="9" fillId="0" borderId="0" xfId="1" applyFont="1"/>
    <xf numFmtId="44" fontId="9" fillId="0" borderId="0" xfId="0" applyNumberFormat="1" applyFont="1"/>
    <xf numFmtId="43" fontId="13" fillId="2" borderId="0" xfId="1" applyFont="1" applyFill="1"/>
    <xf numFmtId="43" fontId="6" fillId="2" borderId="0" xfId="1" applyFont="1" applyFill="1"/>
    <xf numFmtId="43" fontId="14" fillId="2" borderId="0" xfId="1" applyFont="1" applyFill="1" applyAlignment="1">
      <alignment horizontal="left"/>
    </xf>
    <xf numFmtId="43" fontId="13" fillId="2" borderId="0" xfId="1" applyFont="1" applyFill="1" applyAlignment="1">
      <alignment wrapText="1"/>
    </xf>
    <xf numFmtId="43" fontId="15" fillId="2" borderId="0" xfId="1" applyFont="1" applyFill="1"/>
    <xf numFmtId="44" fontId="13" fillId="2" borderId="0" xfId="1" applyNumberFormat="1" applyFont="1" applyFill="1"/>
    <xf numFmtId="0" fontId="16" fillId="0" borderId="0" xfId="0" applyFont="1"/>
    <xf numFmtId="43" fontId="4" fillId="0" borderId="0" xfId="1" applyFont="1"/>
    <xf numFmtId="43" fontId="2" fillId="0" borderId="0" xfId="1" applyFont="1" applyBorder="1"/>
    <xf numFmtId="43" fontId="17" fillId="0" borderId="0" xfId="1" applyFont="1" applyBorder="1"/>
    <xf numFmtId="43" fontId="1" fillId="0" borderId="0" xfId="1" applyFont="1" applyAlignment="1">
      <alignment horizontal="left"/>
    </xf>
    <xf numFmtId="43" fontId="4" fillId="0" borderId="0" xfId="1" applyFont="1" applyAlignment="1">
      <alignment wrapText="1"/>
    </xf>
    <xf numFmtId="43" fontId="8" fillId="0" borderId="0" xfId="1" applyFont="1" applyAlignment="1">
      <alignment horizontal="center" vertical="center" wrapText="1"/>
    </xf>
    <xf numFmtId="43" fontId="18" fillId="0" borderId="0" xfId="1" applyFont="1"/>
    <xf numFmtId="43" fontId="8" fillId="0" borderId="0" xfId="1" applyFont="1" applyFill="1"/>
    <xf numFmtId="0" fontId="18" fillId="0" borderId="0" xfId="0" applyFont="1" applyAlignment="1">
      <alignment horizontal="center" vertical="center" wrapText="1"/>
    </xf>
    <xf numFmtId="0" fontId="18" fillId="0" borderId="0" xfId="0" applyFont="1"/>
    <xf numFmtId="0" fontId="4" fillId="0" borderId="0" xfId="0" applyFont="1"/>
    <xf numFmtId="0" fontId="19" fillId="0" borderId="0" xfId="0" applyFont="1" applyAlignment="1">
      <alignment vertical="center"/>
    </xf>
    <xf numFmtId="44" fontId="4" fillId="0" borderId="0" xfId="0" applyNumberFormat="1" applyFont="1"/>
    <xf numFmtId="14" fontId="17" fillId="0" borderId="0" xfId="1" applyNumberFormat="1" applyFont="1" applyBorder="1"/>
    <xf numFmtId="0" fontId="20" fillId="0" borderId="0" xfId="0" applyFont="1" applyAlignment="1">
      <alignment horizontal="center"/>
    </xf>
    <xf numFmtId="43" fontId="4" fillId="3" borderId="0" xfId="1" applyFont="1" applyFill="1"/>
    <xf numFmtId="4" fontId="4" fillId="0" borderId="0" xfId="0" applyNumberFormat="1" applyFont="1"/>
    <xf numFmtId="8" fontId="2" fillId="4" borderId="0" xfId="1" applyNumberFormat="1" applyFont="1" applyFill="1"/>
    <xf numFmtId="43" fontId="2" fillId="0" borderId="0" xfId="1" applyFont="1" applyFill="1"/>
    <xf numFmtId="43" fontId="18" fillId="5" borderId="0" xfId="1" applyFont="1" applyFill="1"/>
    <xf numFmtId="43" fontId="18" fillId="0" borderId="0" xfId="0" applyNumberFormat="1" applyFont="1"/>
    <xf numFmtId="43" fontId="4" fillId="0" borderId="0" xfId="0" applyNumberFormat="1" applyFont="1"/>
    <xf numFmtId="43" fontId="21" fillId="0" borderId="0" xfId="1" applyFont="1" applyFill="1" applyBorder="1"/>
    <xf numFmtId="4" fontId="18" fillId="0" borderId="0" xfId="1" applyNumberFormat="1" applyFont="1"/>
    <xf numFmtId="14" fontId="10" fillId="6" borderId="1" xfId="1" applyNumberFormat="1" applyFont="1" applyFill="1" applyBorder="1" applyAlignment="1">
      <alignment horizontal="center"/>
    </xf>
    <xf numFmtId="43" fontId="4" fillId="6" borderId="1" xfId="1" applyFont="1" applyFill="1" applyBorder="1" applyAlignment="1">
      <alignment wrapText="1"/>
    </xf>
    <xf numFmtId="43" fontId="23" fillId="6" borderId="1" xfId="1" applyFont="1" applyFill="1" applyBorder="1" applyAlignment="1">
      <alignment horizontal="right"/>
    </xf>
    <xf numFmtId="44" fontId="1" fillId="0" borderId="0" xfId="2" applyFont="1" applyAlignment="1">
      <alignment horizontal="left"/>
    </xf>
    <xf numFmtId="43" fontId="4" fillId="6" borderId="1" xfId="1" applyFont="1" applyFill="1" applyBorder="1" applyAlignment="1">
      <alignment horizontal="center" wrapText="1"/>
    </xf>
    <xf numFmtId="0" fontId="0" fillId="0" borderId="0" xfId="0" applyAlignment="1">
      <alignment horizontal="left"/>
    </xf>
    <xf numFmtId="44" fontId="4" fillId="7" borderId="0" xfId="0" applyNumberFormat="1" applyFont="1" applyFill="1"/>
    <xf numFmtId="14" fontId="4" fillId="8" borderId="2" xfId="0" applyNumberFormat="1" applyFont="1" applyFill="1" applyBorder="1"/>
    <xf numFmtId="44" fontId="24" fillId="8" borderId="2" xfId="2" applyFont="1" applyFill="1" applyBorder="1"/>
    <xf numFmtId="0" fontId="4" fillId="8" borderId="1" xfId="0" applyFont="1" applyFill="1" applyBorder="1"/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left"/>
    </xf>
    <xf numFmtId="43" fontId="4" fillId="6" borderId="2" xfId="1" applyFont="1" applyFill="1" applyBorder="1" applyAlignment="1">
      <alignment wrapText="1"/>
    </xf>
    <xf numFmtId="43" fontId="23" fillId="9" borderId="2" xfId="1" applyFont="1" applyFill="1" applyBorder="1" applyAlignment="1">
      <alignment horizontal="right"/>
    </xf>
    <xf numFmtId="49" fontId="4" fillId="0" borderId="0" xfId="0" applyNumberFormat="1" applyFont="1" applyAlignment="1">
      <alignment horizontal="left"/>
    </xf>
    <xf numFmtId="43" fontId="2" fillId="0" borderId="0" xfId="1" applyFont="1"/>
    <xf numFmtId="0" fontId="23" fillId="0" borderId="0" xfId="0" applyFont="1"/>
    <xf numFmtId="4" fontId="0" fillId="0" borderId="0" xfId="0" applyNumberFormat="1" applyAlignment="1">
      <alignment wrapText="1"/>
    </xf>
    <xf numFmtId="0" fontId="4" fillId="6" borderId="1" xfId="0" applyFont="1" applyFill="1" applyBorder="1"/>
    <xf numFmtId="0" fontId="23" fillId="6" borderId="1" xfId="0" applyFont="1" applyFill="1" applyBorder="1" applyAlignment="1">
      <alignment horizontal="center" vertical="center" wrapText="1"/>
    </xf>
    <xf numFmtId="43" fontId="18" fillId="10" borderId="0" xfId="1" applyFont="1" applyFill="1" applyAlignment="1">
      <alignment horizontal="center"/>
    </xf>
    <xf numFmtId="4" fontId="23" fillId="6" borderId="1" xfId="1" applyNumberFormat="1" applyFont="1" applyFill="1" applyBorder="1" applyAlignment="1">
      <alignment horizontal="right"/>
    </xf>
    <xf numFmtId="44" fontId="2" fillId="0" borderId="0" xfId="0" applyNumberFormat="1" applyFont="1"/>
    <xf numFmtId="4" fontId="18" fillId="10" borderId="0" xfId="1" applyNumberFormat="1" applyFont="1" applyFill="1" applyAlignment="1">
      <alignment horizontal="center" wrapText="1"/>
    </xf>
    <xf numFmtId="4" fontId="0" fillId="0" borderId="0" xfId="0" applyNumberFormat="1"/>
    <xf numFmtId="8" fontId="0" fillId="0" borderId="0" xfId="0" applyNumberFormat="1"/>
    <xf numFmtId="8" fontId="18" fillId="0" borderId="0" xfId="1" applyNumberFormat="1" applyFont="1"/>
    <xf numFmtId="8" fontId="18" fillId="0" borderId="0" xfId="1" applyNumberFormat="1" applyFont="1" applyAlignment="1">
      <alignment horizontal="center"/>
    </xf>
    <xf numFmtId="0" fontId="4" fillId="6" borderId="1" xfId="0" applyFont="1" applyFill="1" applyBorder="1" applyAlignment="1">
      <alignment horizontal="right"/>
    </xf>
    <xf numFmtId="4" fontId="23" fillId="9" borderId="1" xfId="0" applyNumberFormat="1" applyFont="1" applyFill="1" applyBorder="1"/>
    <xf numFmtId="0" fontId="2" fillId="0" borderId="0" xfId="0" applyFont="1"/>
    <xf numFmtId="43" fontId="18" fillId="11" borderId="0" xfId="1" applyFont="1" applyFill="1" applyAlignment="1">
      <alignment horizontal="center"/>
    </xf>
    <xf numFmtId="44" fontId="2" fillId="4" borderId="0" xfId="1" applyNumberFormat="1" applyFont="1" applyFill="1"/>
    <xf numFmtId="4" fontId="25" fillId="0" borderId="0" xfId="0" applyNumberFormat="1" applyFont="1"/>
    <xf numFmtId="4" fontId="4" fillId="0" borderId="0" xfId="0" applyNumberFormat="1" applyFont="1" applyAlignment="1">
      <alignment wrapText="1"/>
    </xf>
    <xf numFmtId="43" fontId="18" fillId="11" borderId="0" xfId="1" applyFont="1" applyFill="1"/>
    <xf numFmtId="43" fontId="26" fillId="0" borderId="0" xfId="1" applyFont="1"/>
    <xf numFmtId="43" fontId="26" fillId="0" borderId="0" xfId="1" applyFont="1" applyAlignment="1">
      <alignment horizontal="right"/>
    </xf>
    <xf numFmtId="44" fontId="18" fillId="0" borderId="0" xfId="0" applyNumberFormat="1" applyFont="1"/>
    <xf numFmtId="43" fontId="23" fillId="0" borderId="0" xfId="1" applyFont="1"/>
    <xf numFmtId="43" fontId="8" fillId="0" borderId="0" xfId="1" applyFont="1"/>
    <xf numFmtId="44" fontId="8" fillId="0" borderId="0" xfId="0" applyNumberFormat="1" applyFont="1"/>
    <xf numFmtId="0" fontId="18" fillId="5" borderId="0" xfId="0" applyFont="1" applyFill="1"/>
    <xf numFmtId="8" fontId="27" fillId="0" borderId="0" xfId="0" applyNumberFormat="1" applyFont="1"/>
    <xf numFmtId="4" fontId="0" fillId="0" borderId="0" xfId="0" applyNumberFormat="1" applyAlignment="1">
      <alignment horizontal="left"/>
    </xf>
    <xf numFmtId="4" fontId="4" fillId="0" borderId="0" xfId="1" applyNumberFormat="1" applyFont="1"/>
    <xf numFmtId="4" fontId="18" fillId="0" borderId="0" xfId="0" applyNumberFormat="1" applyFont="1"/>
    <xf numFmtId="0" fontId="28" fillId="0" borderId="0" xfId="0" applyFont="1"/>
    <xf numFmtId="44" fontId="0" fillId="0" borderId="0" xfId="0" applyNumberFormat="1"/>
    <xf numFmtId="4" fontId="27" fillId="0" borderId="0" xfId="0" applyNumberFormat="1" applyFont="1"/>
    <xf numFmtId="0" fontId="3" fillId="0" borderId="0" xfId="0" applyFont="1"/>
    <xf numFmtId="43" fontId="0" fillId="0" borderId="0" xfId="1" applyFont="1"/>
    <xf numFmtId="0" fontId="0" fillId="0" borderId="0" xfId="0" applyAlignment="1">
      <alignment wrapText="1"/>
    </xf>
    <xf numFmtId="0" fontId="27" fillId="0" borderId="0" xfId="0" applyFont="1"/>
    <xf numFmtId="43" fontId="2" fillId="4" borderId="0" xfId="1" applyFont="1" applyFill="1"/>
    <xf numFmtId="44" fontId="0" fillId="0" borderId="0" xfId="0" applyNumberFormat="1" applyAlignment="1">
      <alignment wrapText="1"/>
    </xf>
    <xf numFmtId="43" fontId="22" fillId="0" borderId="0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6" fillId="0" borderId="1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1509059</xdr:colOff>
      <xdr:row>0</xdr:row>
      <xdr:rowOff>0</xdr:rowOff>
    </xdr:from>
    <xdr:to>
      <xdr:col>16</xdr:col>
      <xdr:colOff>410883</xdr:colOff>
      <xdr:row>1</xdr:row>
      <xdr:rowOff>321235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E3FDD3C-5607-2BD2-CE1D-7701B6AC7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87883" y="0"/>
          <a:ext cx="649941" cy="649941"/>
        </a:xfrm>
        <a:prstGeom prst="rect">
          <a:avLst/>
        </a:prstGeom>
      </xdr:spPr>
    </xdr:pic>
    <xdr:clientData/>
  </xdr:twoCellAnchor>
  <xdr:twoCellAnchor editAs="oneCell">
    <xdr:from>
      <xdr:col>16</xdr:col>
      <xdr:colOff>926942</xdr:colOff>
      <xdr:row>0</xdr:row>
      <xdr:rowOff>0</xdr:rowOff>
    </xdr:from>
    <xdr:to>
      <xdr:col>16</xdr:col>
      <xdr:colOff>1546413</xdr:colOff>
      <xdr:row>1</xdr:row>
      <xdr:rowOff>290765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EA7DFA0-7C4D-65D0-A191-C37EBEBBE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53883" y="0"/>
          <a:ext cx="619471" cy="6194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Nuevo%20Formato%20Saldos%20Tesoreria_2019.01.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3122016"/>
      <sheetName val="Hoja1 (2)"/>
    </sheetNames>
    <sheetDataSet>
      <sheetData sheetId="0" refreshError="1">
        <row r="22">
          <cell r="H22">
            <v>926210.74</v>
          </cell>
        </row>
      </sheetData>
      <sheetData sheetId="1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A8954-14B5-4206-9831-32AB52AD0DD9}">
  <sheetPr>
    <pageSetUpPr fitToPage="1"/>
  </sheetPr>
  <dimension ref="A1:AD53"/>
  <sheetViews>
    <sheetView tabSelected="1" view="pageBreakPreview" topLeftCell="M1" zoomScale="85" zoomScaleNormal="85" zoomScaleSheetLayoutView="85" workbookViewId="0">
      <selection activeCell="Q9" sqref="Q9"/>
    </sheetView>
  </sheetViews>
  <sheetFormatPr baseColWidth="10" defaultRowHeight="14.5" x14ac:dyDescent="0.35"/>
  <cols>
    <col min="1" max="1" width="20.81640625" customWidth="1"/>
    <col min="2" max="2" width="25.1796875" style="32" customWidth="1"/>
    <col min="3" max="3" width="41.1796875" style="99" customWidth="1"/>
    <col min="4" max="4" width="49.54296875" customWidth="1"/>
    <col min="5" max="5" width="46.54296875" style="51" customWidth="1"/>
    <col min="6" max="6" width="38" style="98" customWidth="1"/>
    <col min="7" max="7" width="27.26953125" customWidth="1"/>
    <col min="8" max="8" width="30" bestFit="1" customWidth="1"/>
    <col min="9" max="9" width="24.54296875" bestFit="1" customWidth="1"/>
    <col min="10" max="10" width="21.54296875" style="96" customWidth="1"/>
    <col min="11" max="11" width="26.81640625" style="97" customWidth="1"/>
    <col min="12" max="12" width="16" customWidth="1"/>
    <col min="13" max="13" width="26.453125" customWidth="1"/>
    <col min="14" max="14" width="23.1796875" customWidth="1"/>
    <col min="15" max="15" width="23.54296875" customWidth="1"/>
    <col min="16" max="16" width="25" customWidth="1"/>
    <col min="17" max="17" width="22.81640625" style="94" customWidth="1"/>
    <col min="18" max="19" width="22.54296875" customWidth="1"/>
    <col min="20" max="20" width="21.54296875" customWidth="1"/>
    <col min="21" max="21" width="23.453125" customWidth="1"/>
    <col min="22" max="22" width="11.54296875" customWidth="1"/>
    <col min="23" max="23" width="22.453125" bestFit="1" customWidth="1"/>
    <col min="24" max="24" width="24" customWidth="1"/>
    <col min="25" max="25" width="21.1796875" bestFit="1" customWidth="1"/>
    <col min="26" max="26" width="21.54296875" hidden="1" customWidth="1"/>
    <col min="27" max="27" width="22" hidden="1" customWidth="1"/>
    <col min="28" max="34" width="11.54296875" bestFit="1" customWidth="1"/>
  </cols>
  <sheetData>
    <row r="1" spans="1:30" ht="26" customHeight="1" x14ac:dyDescent="0.35">
      <c r="A1" s="103" t="e" vm="1">
        <v>#VALUE!</v>
      </c>
      <c r="B1" s="103"/>
      <c r="C1" s="104" t="s">
        <v>23</v>
      </c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8"/>
      <c r="Q1" s="109"/>
      <c r="R1" s="110"/>
    </row>
    <row r="2" spans="1:30" ht="26" customHeight="1" x14ac:dyDescent="0.35">
      <c r="A2" s="103"/>
      <c r="B2" s="103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11"/>
      <c r="Q2" s="112"/>
      <c r="R2" s="113"/>
    </row>
    <row r="3" spans="1:30" ht="14.5" customHeight="1" x14ac:dyDescent="0.35">
      <c r="A3" s="103"/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5" t="s">
        <v>25</v>
      </c>
      <c r="Q3" s="106"/>
      <c r="R3" s="107"/>
    </row>
    <row r="4" spans="1:30" ht="14.5" customHeight="1" x14ac:dyDescent="0.35">
      <c r="A4" s="103"/>
      <c r="B4" s="103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5" t="s">
        <v>24</v>
      </c>
      <c r="Q4" s="106"/>
      <c r="R4" s="107"/>
    </row>
    <row r="6" spans="1:30" hidden="1" x14ac:dyDescent="0.35">
      <c r="A6" s="1">
        <f>+A8-A7</f>
        <v>0</v>
      </c>
      <c r="B6" s="1">
        <f>+B8-B7</f>
        <v>2</v>
      </c>
      <c r="C6" s="2">
        <f>+C8-C7</f>
        <v>0</v>
      </c>
      <c r="D6" s="1">
        <f>+D8-D7</f>
        <v>0</v>
      </c>
      <c r="E6" s="3"/>
      <c r="F6" s="4"/>
      <c r="G6" s="1"/>
      <c r="H6" s="1"/>
      <c r="I6" s="1"/>
      <c r="J6" s="5"/>
      <c r="K6" s="6"/>
      <c r="L6" s="1"/>
      <c r="M6" s="1">
        <f t="shared" ref="M6:R6" si="0">+M8-M7</f>
        <v>-1</v>
      </c>
      <c r="N6" s="1">
        <f t="shared" si="0"/>
        <v>0</v>
      </c>
      <c r="O6" s="1">
        <f t="shared" si="0"/>
        <v>0</v>
      </c>
      <c r="P6" s="1">
        <f t="shared" si="0"/>
        <v>0</v>
      </c>
      <c r="Q6" s="7">
        <f t="shared" si="0"/>
        <v>0</v>
      </c>
      <c r="R6" s="1">
        <f t="shared" si="0"/>
        <v>0</v>
      </c>
      <c r="S6" s="1"/>
      <c r="T6" s="1"/>
      <c r="U6" s="1"/>
      <c r="V6" s="1">
        <f t="shared" ref="V6:AD6" si="1">+V8-V7</f>
        <v>0</v>
      </c>
      <c r="W6" s="1">
        <f t="shared" si="1"/>
        <v>0</v>
      </c>
      <c r="X6" s="1">
        <f t="shared" si="1"/>
        <v>0</v>
      </c>
      <c r="Y6" s="1">
        <f t="shared" si="1"/>
        <v>0</v>
      </c>
      <c r="Z6" s="1">
        <f t="shared" si="1"/>
        <v>8320</v>
      </c>
      <c r="AA6" s="1">
        <f t="shared" si="1"/>
        <v>-320</v>
      </c>
      <c r="AB6" s="1">
        <f t="shared" si="1"/>
        <v>0</v>
      </c>
      <c r="AC6" s="1">
        <f t="shared" si="1"/>
        <v>0</v>
      </c>
      <c r="AD6" s="1">
        <f t="shared" si="1"/>
        <v>0</v>
      </c>
    </row>
    <row r="7" spans="1:30" s="8" customFormat="1" ht="18.5" hidden="1" x14ac:dyDescent="0.45">
      <c r="C7" s="9"/>
      <c r="E7" s="10"/>
      <c r="F7" s="11"/>
      <c r="G7" s="8" t="s">
        <v>0</v>
      </c>
      <c r="H7" s="8" t="s">
        <v>1</v>
      </c>
      <c r="J7" s="12" t="s">
        <v>2</v>
      </c>
      <c r="K7" s="13" t="s">
        <v>3</v>
      </c>
      <c r="L7" s="13" t="s">
        <v>3</v>
      </c>
      <c r="Q7" s="14"/>
    </row>
    <row r="8" spans="1:30" s="21" customFormat="1" ht="39.75" hidden="1" customHeight="1" x14ac:dyDescent="0.4">
      <c r="A8" s="15">
        <f>SUBTOTAL(9,A9:A36)</f>
        <v>0</v>
      </c>
      <c r="B8" s="15">
        <f>SUBTOTAL(9,B9:B35)</f>
        <v>2</v>
      </c>
      <c r="C8" s="16"/>
      <c r="D8" s="15">
        <f>SUBTOTAL(9,D9:D35)</f>
        <v>0</v>
      </c>
      <c r="E8" s="17"/>
      <c r="F8" s="18"/>
      <c r="G8" s="15">
        <f>SUBTOTAL(9,G9:G42)</f>
        <v>0</v>
      </c>
      <c r="H8" s="15">
        <f>SUBTOTAL(9,H9:H35)</f>
        <v>0</v>
      </c>
      <c r="I8" s="15">
        <f>SUBTOTAL(9,I9:I35)</f>
        <v>0</v>
      </c>
      <c r="J8" s="19">
        <f>SUBTOTAL(9,J9:J43)</f>
        <v>1</v>
      </c>
      <c r="K8" s="15">
        <f>SUBTOTAL(9,K10:K35)</f>
        <v>0</v>
      </c>
      <c r="L8" s="15">
        <f>SUBTOTAL(9,L10:L35)</f>
        <v>0</v>
      </c>
      <c r="M8" s="15">
        <f>SUBTOTAL(9,M9:M42)</f>
        <v>-1</v>
      </c>
      <c r="N8" s="15">
        <f>SUBTOTAL(9,N9:N42)</f>
        <v>0</v>
      </c>
      <c r="O8" s="15">
        <f>SUBTOTAL(9,O9:O35)</f>
        <v>0</v>
      </c>
      <c r="P8" s="15">
        <f>SUBTOTAL(9,P9:P35)</f>
        <v>0</v>
      </c>
      <c r="Q8" s="20">
        <f>SUBTOTAL(9,Q9:Q35)</f>
        <v>0</v>
      </c>
      <c r="R8" s="15">
        <f>SUBTOTAL(9,R9:R35)</f>
        <v>0</v>
      </c>
      <c r="S8" s="15"/>
      <c r="T8" s="15"/>
      <c r="U8" s="15"/>
      <c r="V8" s="15">
        <f t="shared" ref="V8:AD8" si="2">SUBTOTAL(9,V9:V35)</f>
        <v>0</v>
      </c>
      <c r="W8" s="15">
        <f t="shared" si="2"/>
        <v>0</v>
      </c>
      <c r="X8" s="15">
        <f t="shared" si="2"/>
        <v>0</v>
      </c>
      <c r="Y8" s="15">
        <f t="shared" si="2"/>
        <v>0</v>
      </c>
      <c r="Z8" s="15">
        <f t="shared" si="2"/>
        <v>8320</v>
      </c>
      <c r="AA8" s="15">
        <f t="shared" si="2"/>
        <v>-320</v>
      </c>
      <c r="AB8" s="15">
        <f t="shared" si="2"/>
        <v>0</v>
      </c>
      <c r="AC8" s="15">
        <f t="shared" si="2"/>
        <v>0</v>
      </c>
      <c r="AD8" s="15">
        <f t="shared" si="2"/>
        <v>0</v>
      </c>
    </row>
    <row r="9" spans="1:30" s="32" customFormat="1" ht="57" customHeight="1" x14ac:dyDescent="0.35">
      <c r="A9" s="22"/>
      <c r="B9" s="23"/>
      <c r="C9" s="24"/>
      <c r="D9"/>
      <c r="E9" s="25"/>
      <c r="F9" s="26"/>
      <c r="G9" s="27" t="s">
        <v>4</v>
      </c>
      <c r="H9" s="28"/>
      <c r="I9" s="28"/>
      <c r="J9" s="29" t="s">
        <v>5</v>
      </c>
      <c r="K9" s="30"/>
      <c r="L9" s="30"/>
      <c r="M9" s="31"/>
      <c r="O9" s="33" t="s">
        <v>6</v>
      </c>
      <c r="Q9" s="34"/>
    </row>
    <row r="10" spans="1:30" s="32" customFormat="1" ht="18.75" customHeight="1" x14ac:dyDescent="0.35">
      <c r="A10" s="22"/>
      <c r="B10" s="23"/>
      <c r="C10" s="35">
        <f ca="1">TODAY()</f>
        <v>45831</v>
      </c>
      <c r="D10" s="22"/>
      <c r="E10" s="25"/>
      <c r="F10" s="36" t="s">
        <v>7</v>
      </c>
      <c r="G10" s="37"/>
      <c r="H10" s="38"/>
      <c r="I10" s="28"/>
      <c r="J10" s="39">
        <v>1</v>
      </c>
      <c r="K10" s="40"/>
      <c r="L10" s="41"/>
      <c r="M10" s="42">
        <f>+G10-H10-H11-J10-K10-K11-I10-I11-L10-L11</f>
        <v>-1</v>
      </c>
      <c r="N10" s="43">
        <f>+G10-H10</f>
        <v>0</v>
      </c>
      <c r="Q10" s="34"/>
      <c r="S10" s="34"/>
      <c r="Z10" s="32">
        <v>3200</v>
      </c>
      <c r="AA10" s="32">
        <f>3520-Z10</f>
        <v>320</v>
      </c>
    </row>
    <row r="11" spans="1:30" s="32" customFormat="1" ht="18.75" customHeight="1" x14ac:dyDescent="0.5">
      <c r="A11" s="22"/>
      <c r="B11" s="23"/>
      <c r="C11" s="44">
        <f>+M8</f>
        <v>-1</v>
      </c>
      <c r="D11" s="102" t="s">
        <v>8</v>
      </c>
      <c r="E11" s="102"/>
      <c r="G11" s="22"/>
      <c r="H11" s="38"/>
      <c r="I11" s="28"/>
      <c r="J11" s="45"/>
      <c r="K11" s="28"/>
      <c r="L11" s="41"/>
      <c r="M11" s="31"/>
      <c r="Q11" s="34"/>
      <c r="S11" s="34"/>
      <c r="Z11" s="32">
        <f>+Z10*0.3</f>
        <v>960</v>
      </c>
    </row>
    <row r="12" spans="1:30" s="32" customFormat="1" ht="18.75" customHeight="1" x14ac:dyDescent="0.35">
      <c r="A12" s="22"/>
      <c r="B12" s="23">
        <v>2</v>
      </c>
      <c r="C12" s="24">
        <f>'[1]13122016'!$H$22</f>
        <v>926210.74</v>
      </c>
      <c r="D12" s="22"/>
      <c r="E12" s="25"/>
      <c r="G12" s="38"/>
      <c r="I12" s="43"/>
      <c r="K12" s="28"/>
      <c r="L12" s="41"/>
      <c r="M12" s="31"/>
      <c r="Q12" s="34"/>
      <c r="S12" s="34"/>
      <c r="Z12" s="32">
        <f>+Z10+Z11</f>
        <v>4160</v>
      </c>
      <c r="AA12" s="32">
        <f>3520-Z12</f>
        <v>-640</v>
      </c>
    </row>
    <row r="13" spans="1:30" s="32" customFormat="1" ht="18.75" customHeight="1" x14ac:dyDescent="0.35">
      <c r="A13" s="22"/>
      <c r="B13" s="23" t="s">
        <v>9</v>
      </c>
      <c r="C13" s="46">
        <f ca="1">TODAY()</f>
        <v>45831</v>
      </c>
      <c r="D13" s="22"/>
      <c r="E13" s="25"/>
      <c r="G13" s="22"/>
      <c r="H13" s="22"/>
      <c r="I13" s="22"/>
      <c r="J13" s="38"/>
      <c r="K13" s="28"/>
      <c r="L13" s="41"/>
      <c r="M13" s="31"/>
      <c r="Q13" s="34"/>
      <c r="S13" s="34"/>
    </row>
    <row r="14" spans="1:30" s="32" customFormat="1" ht="18.75" customHeight="1" x14ac:dyDescent="0.35">
      <c r="A14" s="22"/>
      <c r="B14" s="47" t="s">
        <v>10</v>
      </c>
      <c r="C14" s="48">
        <f>+C11</f>
        <v>-1</v>
      </c>
      <c r="D14" s="22"/>
      <c r="E14" s="49"/>
      <c r="G14" s="22"/>
      <c r="H14" s="22"/>
      <c r="I14" s="22"/>
      <c r="J14" s="38"/>
      <c r="K14" s="28"/>
      <c r="L14" s="41"/>
      <c r="M14" s="31"/>
      <c r="S14" s="34"/>
    </row>
    <row r="15" spans="1:30" s="32" customFormat="1" ht="27" customHeight="1" x14ac:dyDescent="0.35">
      <c r="A15" s="22"/>
      <c r="B15" s="50" t="s">
        <v>11</v>
      </c>
      <c r="C15" s="50"/>
      <c r="E15" s="51"/>
      <c r="G15" s="22"/>
      <c r="H15" s="38"/>
      <c r="I15" s="28"/>
      <c r="J15" s="45"/>
      <c r="K15" s="28"/>
      <c r="L15" s="41"/>
      <c r="Q15" s="52">
        <f>SUM(Q11:Q14)</f>
        <v>0</v>
      </c>
      <c r="S15" s="34"/>
    </row>
    <row r="16" spans="1:30" s="32" customFormat="1" ht="16" x14ac:dyDescent="0.5">
      <c r="A16" s="22"/>
      <c r="B16" s="53"/>
      <c r="C16" s="54"/>
      <c r="D16" s="55"/>
      <c r="E16" s="55"/>
      <c r="F16" s="56"/>
      <c r="G16" s="22"/>
      <c r="H16" s="38"/>
      <c r="I16" s="28"/>
      <c r="J16" s="45"/>
      <c r="K16" s="28"/>
      <c r="L16" s="41"/>
      <c r="Q16" s="52"/>
      <c r="S16" s="34"/>
    </row>
    <row r="17" spans="1:19" s="32" customFormat="1" ht="16" x14ac:dyDescent="0.5">
      <c r="A17" s="22"/>
      <c r="B17" s="53"/>
      <c r="C17" s="54"/>
      <c r="D17" s="55"/>
      <c r="E17" s="55"/>
      <c r="F17" s="56"/>
      <c r="G17" s="22"/>
      <c r="H17" s="38"/>
      <c r="I17" s="28"/>
      <c r="J17" s="45"/>
      <c r="K17" s="28"/>
      <c r="L17" s="41"/>
      <c r="Q17" s="52"/>
      <c r="S17" s="34"/>
    </row>
    <row r="18" spans="1:19" s="32" customFormat="1" ht="16" hidden="1" x14ac:dyDescent="0.5">
      <c r="A18" s="22"/>
      <c r="B18" s="53"/>
      <c r="C18" s="54"/>
      <c r="D18" s="55"/>
      <c r="E18" s="55"/>
      <c r="F18" s="56"/>
      <c r="G18" s="38"/>
      <c r="H18" s="38"/>
      <c r="I18" s="28"/>
      <c r="J18" s="45"/>
      <c r="K18" s="28"/>
      <c r="L18" s="41"/>
      <c r="Q18" s="52"/>
      <c r="S18" s="34"/>
    </row>
    <row r="19" spans="1:19" s="32" customFormat="1" ht="16" hidden="1" x14ac:dyDescent="0.5">
      <c r="A19" s="22"/>
      <c r="B19" s="53"/>
      <c r="C19" s="54"/>
      <c r="D19" s="55"/>
      <c r="E19" s="55"/>
      <c r="F19" s="56"/>
      <c r="G19" s="38"/>
      <c r="H19" s="38"/>
      <c r="I19" s="28"/>
      <c r="J19" s="45"/>
      <c r="K19" s="28"/>
      <c r="L19" s="41"/>
      <c r="Q19" s="52"/>
      <c r="S19" s="34"/>
    </row>
    <row r="20" spans="1:19" s="32" customFormat="1" ht="18" hidden="1" customHeight="1" x14ac:dyDescent="0.5">
      <c r="A20" s="22"/>
      <c r="B20" s="53"/>
      <c r="C20" s="54"/>
      <c r="D20" s="55"/>
      <c r="E20" s="55"/>
      <c r="F20" s="56"/>
      <c r="G20" s="38"/>
      <c r="H20" s="38"/>
      <c r="I20" s="28"/>
      <c r="J20" s="45"/>
      <c r="K20" s="28"/>
      <c r="L20" s="41"/>
      <c r="Q20" s="52"/>
      <c r="S20" s="34"/>
    </row>
    <row r="21" spans="1:19" s="32" customFormat="1" ht="16" hidden="1" x14ac:dyDescent="0.5">
      <c r="A21" s="22"/>
      <c r="B21" s="53"/>
      <c r="C21" s="54"/>
      <c r="D21" s="55"/>
      <c r="E21" s="55"/>
      <c r="F21" s="56"/>
      <c r="G21" s="38"/>
      <c r="H21" s="38"/>
      <c r="I21" s="28"/>
      <c r="J21" s="45"/>
      <c r="K21" s="28"/>
      <c r="L21" s="41"/>
      <c r="Q21" s="52"/>
      <c r="S21" s="34"/>
    </row>
    <row r="22" spans="1:19" s="32" customFormat="1" ht="16" hidden="1" x14ac:dyDescent="0.5">
      <c r="A22" s="22"/>
      <c r="B22" s="53"/>
      <c r="C22" s="54"/>
      <c r="D22" s="55"/>
      <c r="E22" s="55"/>
      <c r="F22" s="56"/>
      <c r="G22" s="38"/>
      <c r="H22" s="38"/>
      <c r="I22" s="28"/>
      <c r="J22" s="45"/>
      <c r="K22" s="28"/>
      <c r="L22" s="41"/>
      <c r="Q22" s="52"/>
      <c r="S22" s="34"/>
    </row>
    <row r="23" spans="1:19" s="32" customFormat="1" ht="16" hidden="1" x14ac:dyDescent="0.5">
      <c r="A23" s="22"/>
      <c r="B23" s="53"/>
      <c r="C23" s="54"/>
      <c r="D23" s="55"/>
      <c r="E23" s="55"/>
      <c r="F23" s="57"/>
      <c r="G23" s="38"/>
      <c r="H23" s="38"/>
      <c r="I23" s="28"/>
      <c r="J23" s="45"/>
      <c r="K23" s="28"/>
      <c r="L23" s="41"/>
      <c r="Q23" s="52"/>
      <c r="S23" s="34"/>
    </row>
    <row r="24" spans="1:19" s="32" customFormat="1" ht="19.5" customHeight="1" x14ac:dyDescent="0.35">
      <c r="A24" s="22"/>
      <c r="B24" s="58"/>
      <c r="C24" s="59">
        <f>SUM(C14:C23)</f>
        <v>-1</v>
      </c>
      <c r="D24" s="43"/>
      <c r="E24" s="25"/>
      <c r="F24" s="60"/>
      <c r="G24" s="38"/>
      <c r="H24" s="38"/>
      <c r="I24" s="28"/>
      <c r="J24" s="45"/>
      <c r="K24" s="28"/>
      <c r="L24" s="41"/>
      <c r="Q24" s="52"/>
      <c r="S24" s="34"/>
    </row>
    <row r="25" spans="1:19" s="32" customFormat="1" ht="18.649999999999999" customHeight="1" x14ac:dyDescent="0.35">
      <c r="A25" s="22"/>
      <c r="B25" s="61"/>
      <c r="C25" s="62"/>
      <c r="E25" s="25"/>
      <c r="G25" s="63"/>
      <c r="H25" s="38"/>
      <c r="I25" s="28"/>
      <c r="J25" s="45"/>
      <c r="K25" s="28"/>
      <c r="L25" s="41"/>
      <c r="M25" s="42"/>
      <c r="N25" s="43"/>
      <c r="Q25" s="34"/>
      <c r="S25" s="34"/>
    </row>
    <row r="26" spans="1:19" s="32" customFormat="1" ht="18.75" customHeight="1" x14ac:dyDescent="0.35">
      <c r="A26" s="22"/>
      <c r="B26" s="64"/>
      <c r="C26" s="65" t="s">
        <v>12</v>
      </c>
      <c r="D26" s="31"/>
      <c r="E26" s="25"/>
      <c r="F26" s="36" t="s">
        <v>13</v>
      </c>
      <c r="G26" s="37"/>
      <c r="H26" s="66" t="s">
        <v>14</v>
      </c>
      <c r="I26" s="28"/>
      <c r="J26" s="29" t="s">
        <v>5</v>
      </c>
      <c r="K26" s="29"/>
      <c r="L26" s="41"/>
      <c r="M26" s="42">
        <f>+G26-H27-I27-J27</f>
        <v>0</v>
      </c>
      <c r="N26" s="43">
        <f>+G26-H15</f>
        <v>0</v>
      </c>
      <c r="Q26" s="34"/>
      <c r="S26" s="34"/>
    </row>
    <row r="27" spans="1:19" s="32" customFormat="1" ht="18.75" customHeight="1" x14ac:dyDescent="0.35">
      <c r="A27" s="22"/>
      <c r="B27" s="64" t="s">
        <v>7</v>
      </c>
      <c r="C27" s="67">
        <f>+M10+D27</f>
        <v>-1</v>
      </c>
      <c r="D27" s="68">
        <f>+C16</f>
        <v>0</v>
      </c>
      <c r="E27" s="25"/>
      <c r="G27" s="34"/>
      <c r="H27" s="69"/>
      <c r="I27" s="28"/>
      <c r="J27" s="39"/>
      <c r="K27" s="28"/>
      <c r="L27" s="41"/>
      <c r="M27" s="42"/>
      <c r="N27" s="43"/>
      <c r="Q27" s="34"/>
      <c r="S27" s="34"/>
    </row>
    <row r="28" spans="1:19" s="32" customFormat="1" ht="18.75" customHeight="1" x14ac:dyDescent="0.35">
      <c r="A28" s="22"/>
      <c r="B28" s="64" t="s">
        <v>13</v>
      </c>
      <c r="C28" s="67">
        <f>+M26+D28</f>
        <v>0</v>
      </c>
      <c r="D28" s="68"/>
      <c r="E28" s="25"/>
      <c r="F28" s="38"/>
      <c r="G28" s="63"/>
      <c r="H28" s="70"/>
      <c r="I28" s="22"/>
      <c r="K28" s="28"/>
      <c r="L28" s="41"/>
      <c r="M28" s="31"/>
      <c r="Q28" s="34"/>
      <c r="S28" s="34"/>
    </row>
    <row r="29" spans="1:19" s="32" customFormat="1" ht="18.75" customHeight="1" x14ac:dyDescent="0.35">
      <c r="A29" s="22"/>
      <c r="B29" s="64" t="s">
        <v>15</v>
      </c>
      <c r="C29" s="67">
        <f>M33+D29</f>
        <v>0</v>
      </c>
      <c r="D29" s="68">
        <f>+C17</f>
        <v>0</v>
      </c>
      <c r="E29" s="25"/>
      <c r="F29" s="38"/>
      <c r="G29" s="34"/>
      <c r="L29" s="41"/>
      <c r="M29" s="31"/>
      <c r="Q29" s="34"/>
    </row>
    <row r="30" spans="1:19" s="32" customFormat="1" ht="18.75" customHeight="1" x14ac:dyDescent="0.35">
      <c r="B30" s="64" t="s">
        <v>16</v>
      </c>
      <c r="C30" s="67">
        <f>M37+D30</f>
        <v>0</v>
      </c>
      <c r="D30" s="68"/>
      <c r="E30" s="25"/>
      <c r="F30" s="38"/>
      <c r="G30" s="34"/>
      <c r="H30" s="71"/>
      <c r="I30" s="22"/>
      <c r="K30" s="72"/>
      <c r="L30" s="41"/>
      <c r="M30" s="31"/>
      <c r="Q30" s="34"/>
      <c r="S30" s="34"/>
    </row>
    <row r="31" spans="1:19" s="32" customFormat="1" ht="21" customHeight="1" x14ac:dyDescent="0.35">
      <c r="B31" s="64" t="s">
        <v>17</v>
      </c>
      <c r="C31" s="67">
        <f>M42+D31</f>
        <v>0</v>
      </c>
      <c r="D31" s="68"/>
      <c r="E31" s="25"/>
      <c r="F31" s="38"/>
      <c r="G31" s="34"/>
      <c r="H31" s="73" t="s">
        <v>18</v>
      </c>
      <c r="I31" s="28"/>
      <c r="J31" s="29" t="s">
        <v>5</v>
      </c>
      <c r="K31" s="29"/>
      <c r="L31" s="41"/>
      <c r="M31" s="31"/>
      <c r="Q31" s="34"/>
      <c r="S31" s="34"/>
    </row>
    <row r="32" spans="1:19" s="32" customFormat="1" ht="18.75" customHeight="1" x14ac:dyDescent="0.35">
      <c r="B32" s="74" t="s">
        <v>19</v>
      </c>
      <c r="C32" s="75">
        <f>SUM(C27:C31)</f>
        <v>-1</v>
      </c>
      <c r="D32" s="76"/>
      <c r="E32" s="25"/>
      <c r="F32" s="36" t="s">
        <v>15</v>
      </c>
      <c r="G32" s="37"/>
      <c r="H32" s="77"/>
      <c r="I32" s="28"/>
      <c r="J32" s="78"/>
      <c r="K32" s="28"/>
      <c r="L32" s="41"/>
      <c r="M32" s="31"/>
      <c r="Q32" s="34"/>
      <c r="S32" s="34"/>
    </row>
    <row r="33" spans="1:20" s="32" customFormat="1" ht="18.75" customHeight="1" x14ac:dyDescent="0.35">
      <c r="C33" s="79"/>
      <c r="D33" s="31"/>
      <c r="E33" s="25"/>
      <c r="F33" s="80"/>
      <c r="G33" s="22"/>
      <c r="H33" s="81"/>
      <c r="I33" s="28"/>
      <c r="K33" s="28"/>
      <c r="L33" s="41"/>
      <c r="M33" s="42">
        <f>+G32-H32-H33-I32-J32</f>
        <v>0</v>
      </c>
      <c r="N33" s="43">
        <f>+G32-H32</f>
        <v>0</v>
      </c>
      <c r="Q33" s="52">
        <f>SUM(Q31:Q32)</f>
        <v>0</v>
      </c>
      <c r="S33" s="34"/>
    </row>
    <row r="34" spans="1:20" s="32" customFormat="1" ht="18.75" customHeight="1" x14ac:dyDescent="0.35">
      <c r="B34" s="82"/>
      <c r="C34" s="83"/>
      <c r="D34" s="31"/>
      <c r="E34" s="25"/>
      <c r="G34" s="84"/>
      <c r="L34" s="41"/>
      <c r="M34" s="31"/>
      <c r="Q34" s="34"/>
      <c r="S34" s="34"/>
    </row>
    <row r="35" spans="1:20" s="32" customFormat="1" ht="26.25" customHeight="1" x14ac:dyDescent="0.35">
      <c r="C35" s="85"/>
      <c r="D35" s="86"/>
      <c r="E35" s="25"/>
      <c r="F35" s="26"/>
      <c r="G35" s="87"/>
      <c r="H35" s="34"/>
      <c r="K35" s="28"/>
      <c r="L35" s="88"/>
      <c r="M35" s="31"/>
      <c r="Q35" s="34"/>
      <c r="S35" s="34"/>
    </row>
    <row r="36" spans="1:20" s="32" customFormat="1" x14ac:dyDescent="0.35">
      <c r="A36" s="22"/>
      <c r="C36" s="89"/>
      <c r="D36"/>
      <c r="E36" s="90"/>
      <c r="G36" s="91"/>
      <c r="H36" s="92"/>
      <c r="I36" s="28"/>
      <c r="J36" s="29" t="s">
        <v>5</v>
      </c>
      <c r="K36" s="28"/>
      <c r="L36" s="88"/>
      <c r="M36" s="42"/>
      <c r="Q36" s="34"/>
      <c r="S36" s="34"/>
    </row>
    <row r="37" spans="1:20" ht="21.75" customHeight="1" x14ac:dyDescent="0.4">
      <c r="C37" s="93"/>
      <c r="D37" s="61"/>
      <c r="E37" s="90"/>
      <c r="F37" s="36" t="s">
        <v>16</v>
      </c>
      <c r="G37" s="37"/>
      <c r="H37" s="92"/>
      <c r="J37" s="39"/>
      <c r="K37" s="28"/>
      <c r="L37" s="88"/>
      <c r="M37" s="42">
        <f>+G37-H37-H38-J37-J38-K37-K38-I37-I38-L37-L38</f>
        <v>0</v>
      </c>
      <c r="N37" s="43">
        <f>+G37-H37</f>
        <v>0</v>
      </c>
      <c r="Q37" s="34"/>
      <c r="R37" s="32" t="s">
        <v>20</v>
      </c>
      <c r="S37" s="94"/>
    </row>
    <row r="38" spans="1:20" x14ac:dyDescent="0.35">
      <c r="C38" s="95"/>
      <c r="D38" s="96"/>
      <c r="E38" s="90"/>
      <c r="F38" s="80"/>
      <c r="G38" s="22"/>
      <c r="H38" s="92"/>
      <c r="L38" s="88"/>
      <c r="Q38" s="52">
        <v>0</v>
      </c>
      <c r="R38" s="32"/>
      <c r="S38" s="94"/>
    </row>
    <row r="39" spans="1:20" x14ac:dyDescent="0.35">
      <c r="C39" s="95"/>
      <c r="E39" s="90"/>
      <c r="F39"/>
      <c r="G39" s="94"/>
      <c r="H39" s="94"/>
      <c r="J39"/>
      <c r="K39" s="98"/>
      <c r="L39" s="88"/>
      <c r="S39" s="34"/>
      <c r="T39" s="32"/>
    </row>
    <row r="40" spans="1:20" x14ac:dyDescent="0.35">
      <c r="C40" s="95"/>
      <c r="E40" s="90"/>
      <c r="G40" s="94"/>
      <c r="K40" s="98"/>
      <c r="L40" s="88"/>
      <c r="S40" s="94"/>
    </row>
    <row r="41" spans="1:20" ht="22.5" customHeight="1" x14ac:dyDescent="0.35">
      <c r="C41" s="95"/>
      <c r="E41" s="90"/>
      <c r="H41" s="94"/>
      <c r="J41" s="29" t="s">
        <v>5</v>
      </c>
      <c r="K41" s="28"/>
      <c r="L41" s="88"/>
      <c r="S41" s="94"/>
    </row>
    <row r="42" spans="1:20" ht="21.75" customHeight="1" x14ac:dyDescent="0.35">
      <c r="E42" s="90"/>
      <c r="F42" s="36" t="s">
        <v>21</v>
      </c>
      <c r="G42" s="37"/>
      <c r="H42" s="94"/>
      <c r="J42" s="100"/>
      <c r="K42" s="28"/>
      <c r="L42" s="88"/>
      <c r="M42" s="42">
        <f>+G42-H42-I42-J42-K42</f>
        <v>0</v>
      </c>
      <c r="N42" s="43">
        <f>+G42-H42</f>
        <v>0</v>
      </c>
      <c r="Q42" s="34"/>
      <c r="R42" s="32" t="s">
        <v>22</v>
      </c>
      <c r="S42" s="34"/>
      <c r="T42" s="32"/>
    </row>
    <row r="43" spans="1:20" ht="21.75" customHeight="1" x14ac:dyDescent="0.35">
      <c r="G43" s="94"/>
      <c r="Q43" s="52">
        <f>SUM(Q41:Q42)</f>
        <v>0</v>
      </c>
      <c r="S43" s="94"/>
    </row>
    <row r="44" spans="1:20" ht="20.25" customHeight="1" x14ac:dyDescent="0.35">
      <c r="C44" s="32"/>
      <c r="D44" s="32"/>
      <c r="G44" s="101"/>
      <c r="H44" s="98"/>
      <c r="I44" s="98"/>
      <c r="J44" s="98"/>
      <c r="S44" s="94"/>
    </row>
    <row r="45" spans="1:20" s="32" customFormat="1" ht="16.5" customHeight="1" x14ac:dyDescent="0.35">
      <c r="C45" s="99"/>
      <c r="D45"/>
      <c r="E45" s="51"/>
      <c r="F45" s="34"/>
      <c r="G45" s="38"/>
      <c r="H45" s="38"/>
      <c r="I45" s="28"/>
      <c r="J45" s="45"/>
      <c r="K45" s="28"/>
      <c r="L45" s="41"/>
      <c r="Q45" s="52"/>
      <c r="S45" s="34"/>
    </row>
    <row r="46" spans="1:20" x14ac:dyDescent="0.35">
      <c r="F46" s="101"/>
      <c r="G46" s="94"/>
      <c r="H46" s="94"/>
    </row>
    <row r="53" ht="16.5" customHeight="1" x14ac:dyDescent="0.35"/>
  </sheetData>
  <mergeCells count="6">
    <mergeCell ref="D11:E11"/>
    <mergeCell ref="A1:B4"/>
    <mergeCell ref="C1:O4"/>
    <mergeCell ref="P1:R2"/>
    <mergeCell ref="P4:R4"/>
    <mergeCell ref="P3:R3"/>
  </mergeCells>
  <pageMargins left="0.70866141732283472" right="0.70866141732283472" top="0.74803149606299213" bottom="0.74803149606299213" header="0.31496062992125984" footer="0.31496062992125984"/>
  <pageSetup paperSize="9" scale="25" orientation="landscape" r:id="rId1"/>
  <headerFooter>
    <oddFooter>&amp;LQuality Service&amp;C&amp;Pde&amp;N&amp;RF2PNO-CYA-07.00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F2PNO-CYA-07.01</vt:lpstr>
      <vt:lpstr>'F2PNO-CYA-07.01'!Área_de_impresión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 Finazas</dc:creator>
  <cp:lastModifiedBy>Sistemas</cp:lastModifiedBy>
  <cp:lastPrinted>2024-10-11T18:28:24Z</cp:lastPrinted>
  <dcterms:created xsi:type="dcterms:W3CDTF">2024-10-11T14:35:29Z</dcterms:created>
  <dcterms:modified xsi:type="dcterms:W3CDTF">2025-06-23T18:44:43Z</dcterms:modified>
</cp:coreProperties>
</file>